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5" yWindow="-15" windowWidth="20730" windowHeight="4770" tabRatio="713"/>
  </bookViews>
  <sheets>
    <sheet name="CRONOGRAMA" sheetId="14" r:id="rId1"/>
  </sheets>
  <externalReferences>
    <externalReference r:id="rId2"/>
  </externalReferences>
  <definedNames>
    <definedName name="_xlnm.Print_Area" localSheetId="0">CRONOGRAMA!$A$1:$Q$33</definedName>
    <definedName name="_xlnm.Print_Titles" localSheetId="0">CRONOGRAMA!$1:$8</definedName>
  </definedNames>
  <calcPr calcId="152511"/>
</workbook>
</file>

<file path=xl/calcChain.xml><?xml version="1.0" encoding="utf-8"?>
<calcChain xmlns="http://schemas.openxmlformats.org/spreadsheetml/2006/main">
  <c r="C25" i="14"/>
  <c r="C26"/>
  <c r="C27"/>
  <c r="C28"/>
  <c r="C24"/>
  <c r="C23"/>
  <c r="C22"/>
  <c r="C21"/>
  <c r="C20"/>
  <c r="C19"/>
  <c r="C18"/>
  <c r="C17"/>
  <c r="C16"/>
  <c r="C15"/>
  <c r="C14"/>
  <c r="C13"/>
  <c r="C12"/>
  <c r="C11"/>
  <c r="C10"/>
  <c r="C9"/>
  <c r="E10" l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9"/>
  <c r="Q29"/>
  <c r="E29" l="1"/>
  <c r="E30" s="1"/>
  <c r="E31" l="1"/>
  <c r="E32" s="1"/>
</calcChain>
</file>

<file path=xl/sharedStrings.xml><?xml version="1.0" encoding="utf-8"?>
<sst xmlns="http://schemas.openxmlformats.org/spreadsheetml/2006/main" count="47" uniqueCount="47">
  <si>
    <t>ITEM</t>
  </si>
  <si>
    <t>1.1</t>
  </si>
  <si>
    <t>1.2</t>
  </si>
  <si>
    <t>2.1</t>
  </si>
  <si>
    <t>2.2</t>
  </si>
  <si>
    <t>2.3</t>
  </si>
  <si>
    <t>2.4</t>
  </si>
  <si>
    <t>2.5</t>
  </si>
  <si>
    <t>1.3</t>
  </si>
  <si>
    <t>SUZANÁPOLIS/SP</t>
  </si>
  <si>
    <t>CRONOGRAMA FÍSICO-FINANCEIRO</t>
  </si>
  <si>
    <t>1 - IDENTIFICAÇÃO</t>
  </si>
  <si>
    <t>LOTEAMENTO:</t>
  </si>
  <si>
    <t>CIDADE:</t>
  </si>
  <si>
    <t>2 - DEMONSTRATIVO</t>
  </si>
  <si>
    <t>SERVIÇOS  A  SEREM  EXECUTADOS</t>
  </si>
  <si>
    <t>DESCRIÇÃO DOS SERVIÇOS</t>
  </si>
  <si>
    <t>REALIZADO</t>
  </si>
  <si>
    <t xml:space="preserve">VALOR DO SERVIÇO  </t>
  </si>
  <si>
    <t>PARCELA MENSAL (R$)</t>
  </si>
  <si>
    <t>PARCELA ACUMULADA (R$)</t>
  </si>
  <si>
    <t>PORCENTAGEM (%)</t>
  </si>
  <si>
    <t>PORCENTAGEM ACUMULADA (%)</t>
  </si>
  <si>
    <t>3 - ASSINATURAS</t>
  </si>
  <si>
    <t>OBRA/SERVIÇO:</t>
  </si>
  <si>
    <t>2.6</t>
  </si>
  <si>
    <t>2.7</t>
  </si>
  <si>
    <t>2.8</t>
  </si>
  <si>
    <t>2.9</t>
  </si>
  <si>
    <t>2.10</t>
  </si>
  <si>
    <t>ENDEREÇO:</t>
  </si>
  <si>
    <t>1ª ETAPA</t>
  </si>
  <si>
    <t>2ª ETAPA</t>
  </si>
  <si>
    <t>3ª ETAPA</t>
  </si>
  <si>
    <t>CONSTRUÇÃO DE POÇO TUBULAR PROFUNDO</t>
  </si>
  <si>
    <t>RUA FRANCISCO DA SILVA S/Nº</t>
  </si>
  <si>
    <t>PATRIMÔNIO SÃO JORGE</t>
  </si>
  <si>
    <t>1.4</t>
  </si>
  <si>
    <t>1.5</t>
  </si>
  <si>
    <t>1.6</t>
  </si>
  <si>
    <t>1.7</t>
  </si>
  <si>
    <t>1.8</t>
  </si>
  <si>
    <t>1.9</t>
  </si>
  <si>
    <t>1.10</t>
  </si>
  <si>
    <t>PERÍODO 30 DIAS</t>
  </si>
  <si>
    <t>PERÍODO 60 DIAS</t>
  </si>
  <si>
    <t>PERÍODO 90 DIAS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</si>
</sst>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9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MS Sans Serif"/>
      <family val="2"/>
    </font>
    <font>
      <sz val="10"/>
      <name val="Courier New"/>
      <family val="3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9">
    <xf numFmtId="0" fontId="0" fillId="0" borderId="0" xfId="0"/>
    <xf numFmtId="0" fontId="1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Protection="1"/>
    <xf numFmtId="0" fontId="3" fillId="0" borderId="0" xfId="0" applyNumberFormat="1" applyFont="1" applyFill="1" applyBorder="1" applyProtection="1"/>
    <xf numFmtId="164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Protection="1"/>
    <xf numFmtId="2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2" applyFont="1" applyFill="1" applyBorder="1" applyAlignment="1" applyProtection="1">
      <alignment horizontal="justify" vertical="center" wrapText="1"/>
    </xf>
    <xf numFmtId="164" fontId="3" fillId="0" borderId="8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left" vertical="center"/>
    </xf>
    <xf numFmtId="2" fontId="4" fillId="0" borderId="9" xfId="0" applyNumberFormat="1" applyFont="1" applyFill="1" applyBorder="1" applyAlignment="1" applyProtection="1">
      <alignment horizontal="left" vertical="center"/>
    </xf>
    <xf numFmtId="44" fontId="8" fillId="0" borderId="10" xfId="0" applyNumberFormat="1" applyFont="1" applyFill="1" applyBorder="1" applyAlignment="1" applyProtection="1">
      <alignment horizontal="center" vertical="center"/>
    </xf>
    <xf numFmtId="44" fontId="8" fillId="0" borderId="11" xfId="0" applyNumberFormat="1" applyFont="1" applyFill="1" applyBorder="1" applyAlignment="1" applyProtection="1">
      <alignment horizontal="center" vertical="center"/>
    </xf>
    <xf numFmtId="44" fontId="8" fillId="0" borderId="12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4" fontId="3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_Plan1" xfId="2"/>
  </cellStyles>
  <dxfs count="0"/>
  <tableStyles count="0" defaultTableStyle="TableStyleMedium9" defaultPivotStyle="PivotStyleLight16"/>
  <colors>
    <mruColors>
      <color rgb="FFFFFFCC"/>
      <color rgb="FF99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feito\Downloads\PLANILHA_PO&#199;O_SJORGE_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ÇO_2021"/>
    </sheetNames>
    <sheetDataSet>
      <sheetData sheetId="0">
        <row r="9">
          <cell r="C9" t="str">
            <v>Mobilização, Desmobilização e Instalação de Canteiro</v>
          </cell>
        </row>
        <row r="10">
          <cell r="C10" t="str">
            <v>Perfuração rotativa para poço profundo em aluvião, arenito, ou solos sedimentados em geral, diâmetro de até 20"</v>
          </cell>
        </row>
        <row r="11">
          <cell r="C11" t="str">
            <v>Perfuração rotativa para poço profundo em aluvião, arenito, ou solos sedimentados em geral, diâmetro de até 12 3/4"</v>
          </cell>
        </row>
        <row r="12">
          <cell r="C12" t="str">
            <v>Tubo sanitário DIN 2440 14" - Tubo Sanitário - revestimento da boca</v>
          </cell>
        </row>
        <row r="13">
          <cell r="C13" t="str">
            <v>Revestimento interno de poço profundo tubo PVC geomecânico nervurado standard, diâmetro de 6"</v>
          </cell>
        </row>
        <row r="14">
          <cell r="C14" t="str">
            <v>Filtro PVC geomecânico nervurado tipo standard para poço profundo, diâmetro de 6" (150 mm)</v>
          </cell>
        </row>
        <row r="15">
          <cell r="C15" t="str">
            <v>Pré-filtro tipo Jacareí # 1 a 2mm</v>
          </cell>
        </row>
        <row r="16">
          <cell r="C16" t="str">
            <v>Cimentação de boca do poço profundo, entre perfuração de maior diâmetro (calafetação em pasta de cimento) intervalo de 0 a 20m - espaço 20"x 14"</v>
          </cell>
        </row>
        <row r="17">
          <cell r="C17" t="str">
            <v>Laje de proteção em concreto armado para poço profundo (área mínimo de 3,00 m²)</v>
          </cell>
        </row>
        <row r="18">
          <cell r="C18" t="str">
            <v>Limpeza e desenvolvimento do poço profundo</v>
          </cell>
        </row>
        <row r="21">
          <cell r="C21" t="str">
            <v>Conjunto motor-bomba submersível para poço profundo de 6´, Q= 10 a 20m³/h, Hman= 108 a 64,5 mca, 8 HP</v>
          </cell>
        </row>
        <row r="22">
          <cell r="C22" t="str">
            <v>Instalação de conjunto moto-bomba submersível de 6 até 15 Hp - somente montagem</v>
          </cell>
        </row>
        <row r="23">
          <cell r="C23" t="str">
            <v>Quadro de comando completo para conjunto motor-bomba submersível de poço profundo de 8 HP até 20 HP, 220 V</v>
          </cell>
        </row>
        <row r="24">
          <cell r="C24" t="str">
            <v>Cabo de cobre de 3x6,0 mm², isolamento 0,6/1 kV - isolação EPR 90°C</v>
          </cell>
        </row>
        <row r="25">
          <cell r="C25" t="str">
            <v>Cabo de cobre de 3x2,5 mm², isolamento 0,6/1 kV - isolação EPR 90°C</v>
          </cell>
        </row>
        <row r="26">
          <cell r="C26" t="str">
            <v>Tubo de PVC rígido soldável marrom, DN= 25 mm, (3/4´), inclusive conexões</v>
          </cell>
        </row>
        <row r="27">
          <cell r="C27" t="str">
            <v>Tubo Edutorcom conexões Ø 1 1/2" aço galvanizado</v>
          </cell>
        </row>
        <row r="28">
          <cell r="C28" t="str">
            <v>Cavalete completo Ø 1 1/2" - Válvula de Retenção e Registro Ø 1 1/2"</v>
          </cell>
        </row>
        <row r="29">
          <cell r="C29" t="str">
            <v>Teste de Vazão Máxima com bomba submersa 50 HP</v>
          </cell>
        </row>
        <row r="30">
          <cell r="C30" t="str">
            <v>Relatório Técnico Final e ART da execução da obra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view="pageBreakPreview" zoomScale="110" zoomScaleNormal="90" zoomScaleSheetLayoutView="110" workbookViewId="0">
      <selection activeCell="Q9" sqref="Q9:Q28"/>
    </sheetView>
  </sheetViews>
  <sheetFormatPr defaultColWidth="11.42578125" defaultRowHeight="12.75"/>
  <cols>
    <col min="1" max="1" width="2.7109375" style="3" customWidth="1"/>
    <col min="2" max="2" width="10.7109375" style="3" customWidth="1"/>
    <col min="3" max="3" width="80.7109375" style="3" customWidth="1"/>
    <col min="4" max="4" width="10.7109375" style="3" customWidth="1"/>
    <col min="5" max="16" width="5.7109375" style="3" customWidth="1"/>
    <col min="17" max="17" width="20.7109375" style="3" customWidth="1"/>
    <col min="18" max="16384" width="11.42578125" style="3"/>
  </cols>
  <sheetData>
    <row r="1" spans="1:17" s="1" customFormat="1" ht="30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6" customFormat="1" ht="20.100000000000001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2" customFormat="1" ht="20.100000000000001" customHeight="1">
      <c r="A3" s="29" t="s">
        <v>24</v>
      </c>
      <c r="B3" s="29"/>
      <c r="C3" s="27" t="s">
        <v>34</v>
      </c>
      <c r="D3" s="27"/>
      <c r="E3" s="27"/>
      <c r="F3" s="27"/>
      <c r="G3" s="27"/>
      <c r="H3" s="27"/>
      <c r="I3" s="27"/>
      <c r="J3" s="29" t="s">
        <v>12</v>
      </c>
      <c r="K3" s="29"/>
      <c r="L3" s="29"/>
      <c r="M3" s="32" t="s">
        <v>36</v>
      </c>
      <c r="N3" s="32"/>
      <c r="O3" s="32"/>
      <c r="P3" s="32"/>
      <c r="Q3" s="32"/>
    </row>
    <row r="4" spans="1:17" s="2" customFormat="1" ht="20.100000000000001" customHeight="1">
      <c r="A4" s="29" t="s">
        <v>30</v>
      </c>
      <c r="B4" s="29"/>
      <c r="C4" s="27" t="s">
        <v>35</v>
      </c>
      <c r="D4" s="27"/>
      <c r="E4" s="27"/>
      <c r="F4" s="27"/>
      <c r="G4" s="27"/>
      <c r="H4" s="27"/>
      <c r="I4" s="27"/>
      <c r="J4" s="29" t="s">
        <v>13</v>
      </c>
      <c r="K4" s="29"/>
      <c r="L4" s="29"/>
      <c r="M4" s="27" t="s">
        <v>9</v>
      </c>
      <c r="N4" s="27"/>
      <c r="O4" s="27"/>
      <c r="P4" s="27"/>
      <c r="Q4" s="27"/>
    </row>
    <row r="5" spans="1:17" s="6" customFormat="1" ht="20.100000000000001" customHeight="1">
      <c r="A5" s="27" t="s">
        <v>14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s="1" customFormat="1" ht="19.899999999999999" customHeight="1">
      <c r="A6" s="33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s="1" customFormat="1" ht="15" customHeight="1">
      <c r="A7" s="34" t="s">
        <v>0</v>
      </c>
      <c r="B7" s="35"/>
      <c r="C7" s="30" t="s">
        <v>16</v>
      </c>
      <c r="D7" s="31" t="s">
        <v>17</v>
      </c>
      <c r="E7" s="30" t="s">
        <v>31</v>
      </c>
      <c r="F7" s="30"/>
      <c r="G7" s="30"/>
      <c r="H7" s="30"/>
      <c r="I7" s="30" t="s">
        <v>32</v>
      </c>
      <c r="J7" s="30"/>
      <c r="K7" s="30"/>
      <c r="L7" s="30"/>
      <c r="M7" s="30" t="s">
        <v>33</v>
      </c>
      <c r="N7" s="30"/>
      <c r="O7" s="30"/>
      <c r="P7" s="30"/>
      <c r="Q7" s="30" t="s">
        <v>18</v>
      </c>
    </row>
    <row r="8" spans="1:17" s="1" customFormat="1" ht="15" customHeight="1">
      <c r="A8" s="36"/>
      <c r="B8" s="37"/>
      <c r="C8" s="30"/>
      <c r="D8" s="31"/>
      <c r="E8" s="38" t="s">
        <v>44</v>
      </c>
      <c r="F8" s="38"/>
      <c r="G8" s="38"/>
      <c r="H8" s="38"/>
      <c r="I8" s="38" t="s">
        <v>45</v>
      </c>
      <c r="J8" s="38"/>
      <c r="K8" s="38"/>
      <c r="L8" s="38"/>
      <c r="M8" s="38" t="s">
        <v>46</v>
      </c>
      <c r="N8" s="38"/>
      <c r="O8" s="38"/>
      <c r="P8" s="38"/>
      <c r="Q8" s="30"/>
    </row>
    <row r="9" spans="1:17" s="4" customFormat="1" ht="20.100000000000001" customHeight="1">
      <c r="A9" s="12" t="s">
        <v>1</v>
      </c>
      <c r="B9" s="13"/>
      <c r="C9" s="8" t="str">
        <f>[1]POÇO_2021!$C$9</f>
        <v>Mobilização, Desmobilização e Instalação de Canteiro</v>
      </c>
      <c r="D9" s="7"/>
      <c r="E9" s="10">
        <f>Q9</f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5"/>
    </row>
    <row r="10" spans="1:17" s="4" customFormat="1" ht="30" customHeight="1">
      <c r="A10" s="12" t="s">
        <v>2</v>
      </c>
      <c r="B10" s="13"/>
      <c r="C10" s="8" t="str">
        <f>[1]POÇO_2021!$C$10</f>
        <v>Perfuração rotativa para poço profundo em aluvião, arenito, ou solos sedimentados em geral, diâmetro de até 20"</v>
      </c>
      <c r="D10" s="7"/>
      <c r="E10" s="10">
        <f t="shared" ref="E10:E28" si="0">Q10</f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5"/>
    </row>
    <row r="11" spans="1:17" s="4" customFormat="1" ht="30" customHeight="1">
      <c r="A11" s="12" t="s">
        <v>8</v>
      </c>
      <c r="B11" s="13"/>
      <c r="C11" s="8" t="str">
        <f>[1]POÇO_2021!$C$11</f>
        <v>Perfuração rotativa para poço profundo em aluvião, arenito, ou solos sedimentados em geral, diâmetro de até 12 3/4"</v>
      </c>
      <c r="D11" s="7"/>
      <c r="E11" s="10">
        <f t="shared" si="0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5"/>
    </row>
    <row r="12" spans="1:17" s="4" customFormat="1" ht="20.100000000000001" customHeight="1">
      <c r="A12" s="12" t="s">
        <v>37</v>
      </c>
      <c r="B12" s="13"/>
      <c r="C12" s="8" t="str">
        <f>[1]POÇO_2021!$C$12</f>
        <v>Tubo sanitário DIN 2440 14" - Tubo Sanitário - revestimento da boca</v>
      </c>
      <c r="D12" s="7"/>
      <c r="E12" s="10">
        <f t="shared" si="0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5"/>
    </row>
    <row r="13" spans="1:17" s="4" customFormat="1" ht="20.100000000000001" customHeight="1">
      <c r="A13" s="12" t="s">
        <v>38</v>
      </c>
      <c r="B13" s="13"/>
      <c r="C13" s="8" t="str">
        <f>[1]POÇO_2021!$C$13</f>
        <v>Revestimento interno de poço profundo tubo PVC geomecânico nervurado standard, diâmetro de 6"</v>
      </c>
      <c r="D13" s="7"/>
      <c r="E13" s="10">
        <f t="shared" si="0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5"/>
    </row>
    <row r="14" spans="1:17" s="4" customFormat="1" ht="20.100000000000001" customHeight="1">
      <c r="A14" s="12" t="s">
        <v>39</v>
      </c>
      <c r="B14" s="13"/>
      <c r="C14" s="8" t="str">
        <f>[1]POÇO_2021!$C$14</f>
        <v>Filtro PVC geomecânico nervurado tipo standard para poço profundo, diâmetro de 6" (150 mm)</v>
      </c>
      <c r="D14" s="7"/>
      <c r="E14" s="10">
        <f t="shared" si="0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5"/>
    </row>
    <row r="15" spans="1:17" s="4" customFormat="1" ht="20.100000000000001" customHeight="1">
      <c r="A15" s="12" t="s">
        <v>40</v>
      </c>
      <c r="B15" s="13"/>
      <c r="C15" s="8" t="str">
        <f>[1]POÇO_2021!$C$15</f>
        <v>Pré-filtro tipo Jacareí # 1 a 2mm</v>
      </c>
      <c r="D15" s="7"/>
      <c r="E15" s="10">
        <f t="shared" si="0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5"/>
    </row>
    <row r="16" spans="1:17" s="4" customFormat="1" ht="30" customHeight="1">
      <c r="A16" s="12" t="s">
        <v>41</v>
      </c>
      <c r="B16" s="13"/>
      <c r="C16" s="8" t="str">
        <f>[1]POÇO_2021!$C$16</f>
        <v>Cimentação de boca do poço profundo, entre perfuração de maior diâmetro (calafetação em pasta de cimento) intervalo de 0 a 20m - espaço 20"x 14"</v>
      </c>
      <c r="D16" s="7"/>
      <c r="E16" s="10">
        <f t="shared" si="0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5"/>
    </row>
    <row r="17" spans="1:17" s="4" customFormat="1" ht="20.100000000000001" customHeight="1">
      <c r="A17" s="12" t="s">
        <v>42</v>
      </c>
      <c r="B17" s="13"/>
      <c r="C17" s="8" t="str">
        <f>[1]POÇO_2021!$C$17</f>
        <v>Laje de proteção em concreto armado para poço profundo (área mínimo de 3,00 m²)</v>
      </c>
      <c r="D17" s="7"/>
      <c r="E17" s="10">
        <f t="shared" si="0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5"/>
    </row>
    <row r="18" spans="1:17" s="4" customFormat="1" ht="20.100000000000001" customHeight="1">
      <c r="A18" s="12" t="s">
        <v>43</v>
      </c>
      <c r="B18" s="13"/>
      <c r="C18" s="8" t="str">
        <f>[1]POÇO_2021!$C$18</f>
        <v>Limpeza e desenvolvimento do poço profundo</v>
      </c>
      <c r="D18" s="7"/>
      <c r="E18" s="10">
        <f t="shared" si="0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5"/>
    </row>
    <row r="19" spans="1:17" s="4" customFormat="1" ht="30" customHeight="1">
      <c r="A19" s="12" t="s">
        <v>3</v>
      </c>
      <c r="B19" s="13"/>
      <c r="C19" s="8" t="str">
        <f>[1]POÇO_2021!$C$21</f>
        <v>Conjunto motor-bomba submersível para poço profundo de 6´, Q= 10 a 20m³/h, Hman= 108 a 64,5 mca, 8 HP</v>
      </c>
      <c r="D19" s="7"/>
      <c r="E19" s="10">
        <f t="shared" si="0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5"/>
    </row>
    <row r="20" spans="1:17" s="4" customFormat="1" ht="20.100000000000001" customHeight="1">
      <c r="A20" s="12" t="s">
        <v>4</v>
      </c>
      <c r="B20" s="13"/>
      <c r="C20" s="8" t="str">
        <f>[1]POÇO_2021!$C$22</f>
        <v>Instalação de conjunto moto-bomba submersível de 6 até 15 Hp - somente montagem</v>
      </c>
      <c r="D20" s="7"/>
      <c r="E20" s="10">
        <f t="shared" si="0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5"/>
    </row>
    <row r="21" spans="1:17" s="4" customFormat="1" ht="30" customHeight="1">
      <c r="A21" s="12" t="s">
        <v>5</v>
      </c>
      <c r="B21" s="13"/>
      <c r="C21" s="8" t="str">
        <f>[1]POÇO_2021!$C$23</f>
        <v>Quadro de comando completo para conjunto motor-bomba submersível de poço profundo de 8 HP até 20 HP, 220 V</v>
      </c>
      <c r="D21" s="7"/>
      <c r="E21" s="10">
        <f t="shared" si="0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5"/>
    </row>
    <row r="22" spans="1:17" s="4" customFormat="1" ht="20.100000000000001" customHeight="1">
      <c r="A22" s="12" t="s">
        <v>6</v>
      </c>
      <c r="B22" s="13"/>
      <c r="C22" s="8" t="str">
        <f>[1]POÇO_2021!$C$24</f>
        <v>Cabo de cobre de 3x6,0 mm², isolamento 0,6/1 kV - isolação EPR 90°C</v>
      </c>
      <c r="D22" s="7"/>
      <c r="E22" s="10">
        <f t="shared" si="0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5"/>
    </row>
    <row r="23" spans="1:17" s="4" customFormat="1" ht="20.100000000000001" customHeight="1">
      <c r="A23" s="12" t="s">
        <v>7</v>
      </c>
      <c r="B23" s="13"/>
      <c r="C23" s="8" t="str">
        <f>[1]POÇO_2021!$C$25</f>
        <v>Cabo de cobre de 3x2,5 mm², isolamento 0,6/1 kV - isolação EPR 90°C</v>
      </c>
      <c r="D23" s="7"/>
      <c r="E23" s="10">
        <f t="shared" si="0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5"/>
    </row>
    <row r="24" spans="1:17" s="4" customFormat="1" ht="20.100000000000001" customHeight="1">
      <c r="A24" s="12" t="s">
        <v>25</v>
      </c>
      <c r="B24" s="13"/>
      <c r="C24" s="8" t="str">
        <f>[1]POÇO_2021!$C$26</f>
        <v>Tubo de PVC rígido soldável marrom, DN= 25 mm, (3/4´), inclusive conexões</v>
      </c>
      <c r="D24" s="7"/>
      <c r="E24" s="10">
        <f t="shared" si="0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5"/>
    </row>
    <row r="25" spans="1:17" s="4" customFormat="1" ht="20.100000000000001" customHeight="1">
      <c r="A25" s="12" t="s">
        <v>26</v>
      </c>
      <c r="B25" s="13"/>
      <c r="C25" s="8" t="str">
        <f>[1]POÇO_2021!$C$27</f>
        <v>Tubo Edutorcom conexões Ø 1 1/2" aço galvanizado</v>
      </c>
      <c r="D25" s="7"/>
      <c r="E25" s="10">
        <f t="shared" si="0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5"/>
    </row>
    <row r="26" spans="1:17" s="4" customFormat="1" ht="20.100000000000001" customHeight="1">
      <c r="A26" s="12" t="s">
        <v>27</v>
      </c>
      <c r="B26" s="13"/>
      <c r="C26" s="8" t="str">
        <f>[1]POÇO_2021!$C$28</f>
        <v>Cavalete completo Ø 1 1/2" - Válvula de Retenção e Registro Ø 1 1/2"</v>
      </c>
      <c r="D26" s="7"/>
      <c r="E26" s="10">
        <f t="shared" si="0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5"/>
    </row>
    <row r="27" spans="1:17" s="4" customFormat="1" ht="20.100000000000001" customHeight="1">
      <c r="A27" s="12" t="s">
        <v>28</v>
      </c>
      <c r="B27" s="13"/>
      <c r="C27" s="8" t="str">
        <f>[1]POÇO_2021!$C$29</f>
        <v>Teste de Vazão Máxima com bomba submersa 50 HP</v>
      </c>
      <c r="D27" s="7"/>
      <c r="E27" s="10">
        <f t="shared" si="0"/>
        <v>0</v>
      </c>
      <c r="F27" s="10"/>
      <c r="G27" s="10"/>
      <c r="H27" s="10"/>
      <c r="I27" s="26"/>
      <c r="J27" s="26"/>
      <c r="K27" s="26"/>
      <c r="L27" s="26"/>
      <c r="M27" s="10"/>
      <c r="N27" s="10"/>
      <c r="O27" s="10"/>
      <c r="P27" s="10"/>
      <c r="Q27" s="5"/>
    </row>
    <row r="28" spans="1:17" s="4" customFormat="1" ht="20.100000000000001" customHeight="1" thickBot="1">
      <c r="A28" s="12" t="s">
        <v>29</v>
      </c>
      <c r="B28" s="13"/>
      <c r="C28" s="8" t="str">
        <f>[1]POÇO_2021!$C$30</f>
        <v>Relatório Técnico Final e ART da execução da obra</v>
      </c>
      <c r="D28" s="7"/>
      <c r="E28" s="10">
        <f t="shared" si="0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9"/>
    </row>
    <row r="29" spans="1:17" s="4" customFormat="1" ht="19.899999999999999" customHeight="1">
      <c r="A29" s="15" t="s">
        <v>19</v>
      </c>
      <c r="B29" s="15"/>
      <c r="C29" s="15"/>
      <c r="D29" s="25"/>
      <c r="E29" s="16">
        <f>SUM(E9:H28)</f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3"/>
      <c r="Q29" s="19">
        <f>SUM(Q9:Q28)</f>
        <v>0</v>
      </c>
    </row>
    <row r="30" spans="1:17" s="4" customFormat="1" ht="19.899999999999999" customHeight="1">
      <c r="A30" s="22" t="s">
        <v>20</v>
      </c>
      <c r="B30" s="22"/>
      <c r="C30" s="22"/>
      <c r="D30" s="25"/>
      <c r="E30" s="10">
        <f>E29</f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24"/>
      <c r="Q30" s="20"/>
    </row>
    <row r="31" spans="1:17" s="4" customFormat="1" ht="20.100000000000001" customHeight="1">
      <c r="A31" s="15" t="s">
        <v>21</v>
      </c>
      <c r="B31" s="15"/>
      <c r="C31" s="15"/>
      <c r="D31" s="25"/>
      <c r="E31" s="11" t="e">
        <f>Q29/E29</f>
        <v>#DIV/0!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4"/>
      <c r="Q31" s="20"/>
    </row>
    <row r="32" spans="1:17" s="4" customFormat="1" ht="20.100000000000001" customHeight="1" thickBot="1">
      <c r="A32" s="22" t="s">
        <v>22</v>
      </c>
      <c r="B32" s="22"/>
      <c r="C32" s="22"/>
      <c r="D32" s="25"/>
      <c r="E32" s="11" t="e">
        <f>E31</f>
        <v>#DIV/0!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4"/>
      <c r="Q32" s="21"/>
    </row>
    <row r="33" spans="1:17" s="6" customFormat="1" ht="20.100000000000001" customHeight="1">
      <c r="A33" s="17" t="s">
        <v>23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</row>
  </sheetData>
  <mergeCells count="121">
    <mergeCell ref="M10:P10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1:Q1"/>
    <mergeCell ref="A2:Q2"/>
    <mergeCell ref="A3:B3"/>
    <mergeCell ref="C3:I3"/>
    <mergeCell ref="J3:L3"/>
    <mergeCell ref="A4:B4"/>
    <mergeCell ref="C4:I4"/>
    <mergeCell ref="J4:L4"/>
    <mergeCell ref="Q7:Q8"/>
    <mergeCell ref="C7:C8"/>
    <mergeCell ref="D7:D8"/>
    <mergeCell ref="M3:Q3"/>
    <mergeCell ref="M4:Q4"/>
    <mergeCell ref="A6:Q6"/>
    <mergeCell ref="E7:H7"/>
    <mergeCell ref="I7:L7"/>
    <mergeCell ref="M7:P7"/>
    <mergeCell ref="A7:B8"/>
    <mergeCell ref="E8:H8"/>
    <mergeCell ref="I8:L8"/>
    <mergeCell ref="M8:P8"/>
    <mergeCell ref="E9:H9"/>
    <mergeCell ref="I9:L9"/>
    <mergeCell ref="M9:P9"/>
    <mergeCell ref="E11:H11"/>
    <mergeCell ref="I11:L11"/>
    <mergeCell ref="M11:P11"/>
    <mergeCell ref="I10:L10"/>
    <mergeCell ref="A5:Q5"/>
    <mergeCell ref="M18:P18"/>
    <mergeCell ref="I14:L14"/>
    <mergeCell ref="M14:P14"/>
    <mergeCell ref="E12:H12"/>
    <mergeCell ref="I12:L12"/>
    <mergeCell ref="M12:P12"/>
    <mergeCell ref="E13:H13"/>
    <mergeCell ref="M13:P13"/>
    <mergeCell ref="I13:L13"/>
    <mergeCell ref="A12:B12"/>
    <mergeCell ref="A13:B13"/>
    <mergeCell ref="A14:B14"/>
    <mergeCell ref="A9:B9"/>
    <mergeCell ref="A10:B10"/>
    <mergeCell ref="A11:B11"/>
    <mergeCell ref="E10:H10"/>
    <mergeCell ref="M15:P15"/>
    <mergeCell ref="I15:L15"/>
    <mergeCell ref="E14:H14"/>
    <mergeCell ref="M23:P23"/>
    <mergeCell ref="M24:P24"/>
    <mergeCell ref="E27:H27"/>
    <mergeCell ref="E16:H16"/>
    <mergeCell ref="I16:L16"/>
    <mergeCell ref="M16:P16"/>
    <mergeCell ref="E17:H17"/>
    <mergeCell ref="E25:H25"/>
    <mergeCell ref="M17:P17"/>
    <mergeCell ref="M25:P25"/>
    <mergeCell ref="E26:H26"/>
    <mergeCell ref="I26:L26"/>
    <mergeCell ref="M26:P26"/>
    <mergeCell ref="I17:L17"/>
    <mergeCell ref="I25:L25"/>
    <mergeCell ref="M27:P27"/>
    <mergeCell ref="E18:H18"/>
    <mergeCell ref="I18:L18"/>
    <mergeCell ref="E15:H15"/>
    <mergeCell ref="E19:H19"/>
    <mergeCell ref="A33:Q33"/>
    <mergeCell ref="Q29:Q32"/>
    <mergeCell ref="A30:C30"/>
    <mergeCell ref="E30:H30"/>
    <mergeCell ref="I29:L29"/>
    <mergeCell ref="M29:P29"/>
    <mergeCell ref="M30:P30"/>
    <mergeCell ref="A31:C31"/>
    <mergeCell ref="E31:H31"/>
    <mergeCell ref="I31:L31"/>
    <mergeCell ref="M31:P31"/>
    <mergeCell ref="A32:C32"/>
    <mergeCell ref="E32:H32"/>
    <mergeCell ref="D29:D32"/>
    <mergeCell ref="I30:L30"/>
    <mergeCell ref="E28:H28"/>
    <mergeCell ref="I28:L28"/>
    <mergeCell ref="I32:L32"/>
    <mergeCell ref="I23:L23"/>
    <mergeCell ref="E24:H24"/>
    <mergeCell ref="I24:L24"/>
    <mergeCell ref="A24:B24"/>
    <mergeCell ref="M32:P32"/>
    <mergeCell ref="A29:C29"/>
    <mergeCell ref="E29:H29"/>
    <mergeCell ref="E23:H23"/>
    <mergeCell ref="M28:P28"/>
    <mergeCell ref="A27:B27"/>
    <mergeCell ref="A28:B28"/>
    <mergeCell ref="I27:L27"/>
    <mergeCell ref="I19:L19"/>
    <mergeCell ref="M19:P19"/>
    <mergeCell ref="E20:H20"/>
    <mergeCell ref="I20:L20"/>
    <mergeCell ref="M20:P20"/>
    <mergeCell ref="E21:H21"/>
    <mergeCell ref="I21:L21"/>
    <mergeCell ref="M21:P21"/>
    <mergeCell ref="E22:H22"/>
    <mergeCell ref="I22:L22"/>
    <mergeCell ref="M22:P22"/>
  </mergeCells>
  <printOptions horizontalCentered="1"/>
  <pageMargins left="0.59055118110236227" right="0.59055118110236227" top="1.1811023622047245" bottom="0.59055118110236227" header="0.19685039370078741" footer="0.19685039370078741"/>
  <pageSetup paperSize="9" scale="70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CRONOGRAMA</vt:lpstr>
      <vt:lpstr>CRONOGRAMA!Area_de_impressao</vt:lpstr>
      <vt:lpstr>CRONOGRAMA!Titulos_de_impressao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Prefeito</cp:lastModifiedBy>
  <cp:lastPrinted>2021-01-07T19:44:28Z</cp:lastPrinted>
  <dcterms:created xsi:type="dcterms:W3CDTF">1999-12-11T18:56:45Z</dcterms:created>
  <dcterms:modified xsi:type="dcterms:W3CDTF">2021-01-13T17:56:06Z</dcterms:modified>
</cp:coreProperties>
</file>